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<sst xmlns="http://schemas.openxmlformats.org/spreadsheetml/2006/main" count="44" uniqueCount="44">
  <si>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M</t>
  </si>
  <si>
    <t>5 -</t>
  </si>
  <si>
    <t>Nastavte si postupně čtyři údaje na posuvnících.</t>
  </si>
  <si>
    <t>leden</t>
  </si>
  <si>
    <t>r</t>
  </si>
  <si>
    <t>m</t>
  </si>
  <si>
    <t>z 0</t>
  </si>
  <si>
    <t>z 1</t>
  </si>
  <si>
    <t>z 2</t>
  </si>
  <si>
    <t>z 3</t>
  </si>
  <si>
    <t>Z 4</t>
  </si>
  <si>
    <t>z 5</t>
  </si>
  <si>
    <t>Rok narození</t>
  </si>
  <si>
    <t>Měsíc narození</t>
  </si>
  <si>
    <t>únor</t>
  </si>
  <si>
    <t>březen</t>
  </si>
  <si>
    <t>Výběr</t>
  </si>
  <si>
    <t>Den narození</t>
  </si>
  <si>
    <t>duben</t>
  </si>
  <si>
    <t>muž</t>
  </si>
  <si>
    <t>květen</t>
  </si>
  <si>
    <t>žena - bezdětná</t>
  </si>
  <si>
    <t>červen</t>
  </si>
  <si>
    <t>žena - 1 dítě</t>
  </si>
  <si>
    <t>červenec</t>
  </si>
  <si>
    <t>Půjdete do důchodu</t>
  </si>
  <si>
    <t>Vaš den narození</t>
  </si>
  <si>
    <t>žena - 2 děti</t>
  </si>
  <si>
    <t>srpen</t>
  </si>
  <si>
    <t>žena - 3 děti</t>
  </si>
  <si>
    <t>září</t>
  </si>
  <si>
    <t>rok</t>
  </si>
  <si>
    <t>žena - 4 děti</t>
  </si>
  <si>
    <t>říjen</t>
  </si>
  <si>
    <t>žena - 5 a více dětí</t>
  </si>
  <si>
    <t>listopad</t>
  </si>
  <si>
    <t>měsíc</t>
  </si>
  <si>
    <t>Dnešní datum</t>
  </si>
  <si>
    <t>prosinec</t>
  </si>
  <si>
    <t xml:space="preserve">To je k dnešnímu dni ještě </t>
  </si>
  <si>
    <t>sumar</t>
  </si>
  <si>
    <t>vysledek</t>
  </si>
  <si>
    <t>prepoc</t>
  </si>
  <si>
    <r>
      <t xml:space="preserve">Chcete vědět kdy půjdete konečně na zasloužený odpočinek ?
</t>
    </r>
    <r>
      <rPr>
        <sz val="8"/>
        <color indexed="12"/>
        <rFont val="Arial"/>
        <family val="2"/>
      </rPr>
      <t xml:space="preserve">(zdroj schválený sněmovní tisk 435/2008)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</si>
</sst>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1"/>
      <color indexed="12"/>
      <name val="Arial"/>
      <family val="2"/>
    </font>
    <font>
      <sz val="8"/>
      <name val="Arial"/>
      <family val="0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5" fillId="2" borderId="1" xfId="0" applyFont="1" applyFill="1" applyBorder="1" applyAlignment="1">
      <alignment horizontal="left" indent="1"/>
    </xf>
    <xf numFmtId="0" fontId="6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7" fillId="3" borderId="1" xfId="0" applyFont="1" applyFill="1" applyBorder="1" applyAlignment="1" quotePrefix="1">
      <alignment horizontal="left"/>
    </xf>
    <xf numFmtId="14" fontId="8" fillId="4" borderId="1" xfId="0" applyNumberFormat="1" applyFont="1" applyFill="1" applyBorder="1" applyAlignment="1">
      <alignment/>
    </xf>
    <xf numFmtId="14" fontId="2" fillId="0" borderId="3" xfId="0" applyNumberFormat="1" applyFont="1" applyBorder="1" applyAlignment="1">
      <alignment/>
    </xf>
    <xf numFmtId="0" fontId="9" fillId="2" borderId="1" xfId="0" applyFont="1" applyFill="1" applyBorder="1" applyAlignment="1">
      <alignment horizontal="left" vertical="center" wrapText="1" indent="1"/>
    </xf>
    <xf numFmtId="1" fontId="8" fillId="4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" fontId="8" fillId="4" borderId="4" xfId="0" applyNumberFormat="1" applyFont="1" applyFill="1" applyBorder="1" applyAlignment="1">
      <alignment horizontal="right"/>
    </xf>
    <xf numFmtId="3" fontId="8" fillId="4" borderId="5" xfId="0" applyNumberFormat="1" applyFont="1" applyFill="1" applyBorder="1" applyAlignment="1">
      <alignment/>
    </xf>
    <xf numFmtId="3" fontId="2" fillId="2" borderId="1" xfId="0" applyNumberFormat="1" applyFont="1" applyFill="1" applyBorder="1" applyAlignment="1" quotePrefix="1">
      <alignment/>
    </xf>
    <xf numFmtId="0" fontId="2" fillId="0" borderId="6" xfId="0" applyFont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quotePrefix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quotePrefix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="130" zoomScaleNormal="130" workbookViewId="0" topLeftCell="A1">
      <selection activeCell="E9" sqref="E9"/>
    </sheetView>
  </sheetViews>
  <sheetFormatPr defaultColWidth="9.140625" defaultRowHeight="12.75"/>
  <cols>
    <col min="1" max="1" width="4.00390625" style="3" customWidth="1"/>
    <col min="2" max="2" width="17.8515625" style="3" customWidth="1"/>
    <col min="3" max="3" width="18.28125" style="3" customWidth="1"/>
    <col min="4" max="4" width="4.00390625" style="3" customWidth="1"/>
    <col min="5" max="6" width="18.421875" style="3" customWidth="1"/>
    <col min="7" max="7" width="3.421875" style="3" customWidth="1"/>
    <col min="8" max="8" width="9.140625" style="3" hidden="1" customWidth="1"/>
    <col min="9" max="9" width="22.8515625" style="3" hidden="1" customWidth="1"/>
    <col min="10" max="10" width="18.8515625" style="3" hidden="1" customWidth="1"/>
    <col min="11" max="16384" width="9.140625" style="3" hidden="1" customWidth="1"/>
  </cols>
  <sheetData>
    <row r="1" spans="1:8" ht="15">
      <c r="A1" s="1"/>
      <c r="B1" s="1"/>
      <c r="C1" s="1"/>
      <c r="D1" s="1"/>
      <c r="E1" s="1"/>
      <c r="F1" s="1"/>
      <c r="G1" s="1"/>
      <c r="H1" s="2"/>
    </row>
    <row r="2" spans="1:33" ht="36.75" customHeight="1">
      <c r="A2" s="1"/>
      <c r="B2" s="20" t="s">
        <v>43</v>
      </c>
      <c r="C2" s="21"/>
      <c r="D2" s="21"/>
      <c r="E2" s="21"/>
      <c r="F2" s="21"/>
      <c r="G2" s="1"/>
      <c r="H2" s="2"/>
      <c r="U2" s="3" t="s">
        <v>0</v>
      </c>
      <c r="W2" s="3">
        <v>0</v>
      </c>
      <c r="Y2" s="3">
        <v>1</v>
      </c>
      <c r="AA2" s="3">
        <v>2</v>
      </c>
      <c r="AC2" s="4">
        <v>3</v>
      </c>
      <c r="AE2" s="3">
        <v>4</v>
      </c>
      <c r="AG2" s="3" t="s">
        <v>1</v>
      </c>
    </row>
    <row r="3" spans="1:8" ht="21" customHeight="1">
      <c r="A3" s="1"/>
      <c r="B3" s="22" t="s">
        <v>2</v>
      </c>
      <c r="C3" s="23"/>
      <c r="D3" s="23"/>
      <c r="E3" s="23"/>
      <c r="F3" s="23"/>
      <c r="G3" s="1"/>
      <c r="H3" s="2"/>
    </row>
    <row r="4" spans="1:33" ht="9" customHeight="1">
      <c r="A4" s="1"/>
      <c r="B4" s="5"/>
      <c r="C4" s="5"/>
      <c r="D4" s="5"/>
      <c r="E4" s="5"/>
      <c r="F4" s="5"/>
      <c r="G4" s="1"/>
      <c r="H4" s="2"/>
      <c r="P4" s="3">
        <v>1</v>
      </c>
      <c r="Q4" s="3" t="s">
        <v>3</v>
      </c>
      <c r="T4" s="3" t="s">
        <v>4</v>
      </c>
      <c r="U4" s="3" t="s">
        <v>5</v>
      </c>
      <c r="W4" s="3" t="s">
        <v>6</v>
      </c>
      <c r="Y4" s="3" t="s">
        <v>7</v>
      </c>
      <c r="AA4" s="3" t="s">
        <v>8</v>
      </c>
      <c r="AC4" s="3" t="s">
        <v>9</v>
      </c>
      <c r="AE4" s="3" t="s">
        <v>10</v>
      </c>
      <c r="AG4" s="3" t="s">
        <v>11</v>
      </c>
    </row>
    <row r="5" spans="1:33" ht="15.75">
      <c r="A5" s="1"/>
      <c r="B5" s="6" t="s">
        <v>12</v>
      </c>
      <c r="C5" s="7"/>
      <c r="D5" s="1"/>
      <c r="E5" s="6" t="s">
        <v>13</v>
      </c>
      <c r="F5" s="7"/>
      <c r="G5" s="1"/>
      <c r="H5" s="2"/>
      <c r="J5" s="3">
        <v>34</v>
      </c>
      <c r="K5" s="3">
        <v>6</v>
      </c>
      <c r="P5" s="3">
        <v>2</v>
      </c>
      <c r="Q5" s="3" t="s">
        <v>14</v>
      </c>
      <c r="S5" s="3">
        <v>1</v>
      </c>
      <c r="T5" s="3">
        <v>1936</v>
      </c>
      <c r="U5" s="3">
        <v>60</v>
      </c>
      <c r="V5" s="3">
        <v>2</v>
      </c>
      <c r="W5" s="3">
        <v>57</v>
      </c>
      <c r="Y5" s="3">
        <v>56</v>
      </c>
      <c r="AA5" s="3">
        <v>55</v>
      </c>
      <c r="AC5" s="3">
        <v>54</v>
      </c>
      <c r="AE5" s="3">
        <v>54</v>
      </c>
      <c r="AG5" s="3">
        <v>53</v>
      </c>
    </row>
    <row r="6" spans="1:33" ht="9" customHeight="1">
      <c r="A6" s="1"/>
      <c r="B6" s="1"/>
      <c r="C6" s="1"/>
      <c r="D6" s="1"/>
      <c r="E6" s="1"/>
      <c r="F6" s="1"/>
      <c r="G6" s="1"/>
      <c r="H6" s="2"/>
      <c r="J6" s="3">
        <f>1935+J5</f>
        <v>1969</v>
      </c>
      <c r="P6" s="3">
        <v>3</v>
      </c>
      <c r="Q6" s="3" t="s">
        <v>15</v>
      </c>
      <c r="S6" s="3">
        <v>2</v>
      </c>
      <c r="T6" s="3">
        <v>1937</v>
      </c>
      <c r="U6" s="3">
        <v>60</v>
      </c>
      <c r="V6" s="3">
        <v>4</v>
      </c>
      <c r="W6" s="3">
        <v>57</v>
      </c>
      <c r="Y6" s="3">
        <v>56</v>
      </c>
      <c r="AA6" s="3">
        <v>55</v>
      </c>
      <c r="AC6" s="3">
        <v>54</v>
      </c>
      <c r="AE6" s="3">
        <v>54</v>
      </c>
      <c r="AG6" s="3">
        <v>53</v>
      </c>
    </row>
    <row r="7" spans="1:33" ht="15" customHeight="1">
      <c r="A7" s="1"/>
      <c r="B7" s="6" t="s">
        <v>16</v>
      </c>
      <c r="C7" s="7"/>
      <c r="D7" s="1"/>
      <c r="E7" s="6" t="s">
        <v>17</v>
      </c>
      <c r="F7" s="7"/>
      <c r="G7" s="1"/>
      <c r="H7" s="2"/>
      <c r="K7" s="3">
        <v>30</v>
      </c>
      <c r="P7" s="3">
        <v>4</v>
      </c>
      <c r="Q7" s="3" t="s">
        <v>18</v>
      </c>
      <c r="S7" s="3">
        <v>3</v>
      </c>
      <c r="T7" s="3">
        <v>1938</v>
      </c>
      <c r="U7" s="3">
        <v>60</v>
      </c>
      <c r="V7" s="3">
        <v>6</v>
      </c>
      <c r="W7" s="3">
        <v>57</v>
      </c>
      <c r="Y7" s="3">
        <v>56</v>
      </c>
      <c r="AA7" s="3">
        <v>55</v>
      </c>
      <c r="AC7" s="3">
        <v>54</v>
      </c>
      <c r="AE7" s="3">
        <v>54</v>
      </c>
      <c r="AG7" s="3">
        <v>53</v>
      </c>
    </row>
    <row r="8" spans="1:33" ht="15" customHeight="1">
      <c r="A8" s="1"/>
      <c r="B8" s="1"/>
      <c r="C8" s="1"/>
      <c r="D8" s="1"/>
      <c r="E8" s="1"/>
      <c r="F8" s="1"/>
      <c r="G8" s="1"/>
      <c r="H8" s="2"/>
      <c r="J8" s="3">
        <v>2</v>
      </c>
      <c r="L8" s="3">
        <v>1</v>
      </c>
      <c r="M8" s="3" t="s">
        <v>19</v>
      </c>
      <c r="P8" s="3">
        <v>5</v>
      </c>
      <c r="Q8" s="3" t="s">
        <v>20</v>
      </c>
      <c r="S8" s="3">
        <v>4</v>
      </c>
      <c r="T8" s="3">
        <v>1939</v>
      </c>
      <c r="U8" s="3">
        <v>60</v>
      </c>
      <c r="V8" s="3">
        <v>8</v>
      </c>
      <c r="W8" s="3">
        <v>57</v>
      </c>
      <c r="X8" s="3">
        <v>4</v>
      </c>
      <c r="Y8" s="3">
        <v>56</v>
      </c>
      <c r="AA8" s="3">
        <v>55</v>
      </c>
      <c r="AC8" s="3">
        <v>54</v>
      </c>
      <c r="AE8" s="3">
        <v>54</v>
      </c>
      <c r="AG8" s="3">
        <v>53</v>
      </c>
    </row>
    <row r="9" spans="1:33" ht="15">
      <c r="A9" s="1"/>
      <c r="B9" s="1"/>
      <c r="C9" s="1"/>
      <c r="D9" s="1"/>
      <c r="E9" s="1"/>
      <c r="F9" s="1"/>
      <c r="G9" s="1"/>
      <c r="H9" s="2"/>
      <c r="L9" s="3">
        <v>2</v>
      </c>
      <c r="M9" s="3" t="s">
        <v>21</v>
      </c>
      <c r="P9" s="3">
        <v>6</v>
      </c>
      <c r="Q9" s="3" t="s">
        <v>22</v>
      </c>
      <c r="S9" s="3">
        <v>5</v>
      </c>
      <c r="T9" s="3">
        <v>1940</v>
      </c>
      <c r="U9" s="3">
        <v>60</v>
      </c>
      <c r="V9" s="3">
        <v>10</v>
      </c>
      <c r="W9" s="3">
        <v>57</v>
      </c>
      <c r="X9" s="3">
        <v>8</v>
      </c>
      <c r="Y9" s="3">
        <v>56</v>
      </c>
      <c r="AA9" s="3">
        <v>55</v>
      </c>
      <c r="AC9" s="3">
        <v>54</v>
      </c>
      <c r="AE9" s="3">
        <v>54</v>
      </c>
      <c r="AG9" s="3">
        <v>53</v>
      </c>
    </row>
    <row r="10" spans="1:33" ht="15" customHeight="1">
      <c r="A10" s="1"/>
      <c r="B10" s="1"/>
      <c r="C10" s="1"/>
      <c r="D10" s="1"/>
      <c r="E10" s="1"/>
      <c r="F10" s="1"/>
      <c r="G10" s="1"/>
      <c r="H10" s="2"/>
      <c r="J10" s="3">
        <v>4</v>
      </c>
      <c r="L10" s="3">
        <v>3</v>
      </c>
      <c r="M10" s="3" t="s">
        <v>23</v>
      </c>
      <c r="P10" s="3">
        <v>7</v>
      </c>
      <c r="Q10" s="3" t="s">
        <v>24</v>
      </c>
      <c r="S10" s="3">
        <v>6</v>
      </c>
      <c r="T10" s="3">
        <v>1941</v>
      </c>
      <c r="U10" s="3">
        <v>61</v>
      </c>
      <c r="W10" s="3">
        <v>58</v>
      </c>
      <c r="Y10" s="3">
        <v>56</v>
      </c>
      <c r="AA10" s="3">
        <v>55</v>
      </c>
      <c r="AB10" s="3">
        <v>4</v>
      </c>
      <c r="AC10" s="3">
        <v>54</v>
      </c>
      <c r="AE10" s="3">
        <v>54</v>
      </c>
      <c r="AG10" s="3">
        <v>53</v>
      </c>
    </row>
    <row r="11" spans="1:33" ht="15.75">
      <c r="A11" s="1"/>
      <c r="B11" s="24" t="s">
        <v>25</v>
      </c>
      <c r="C11" s="24"/>
      <c r="D11" s="1"/>
      <c r="E11" s="7" t="s">
        <v>26</v>
      </c>
      <c r="F11" s="9">
        <f>J11</f>
        <v>25384</v>
      </c>
      <c r="G11" s="1"/>
      <c r="H11" s="2"/>
      <c r="J11" s="10">
        <f>DATE(J6,K5,K7)</f>
        <v>25384</v>
      </c>
      <c r="L11" s="3">
        <v>4</v>
      </c>
      <c r="M11" s="3" t="s">
        <v>27</v>
      </c>
      <c r="P11" s="3">
        <v>8</v>
      </c>
      <c r="Q11" s="3" t="s">
        <v>28</v>
      </c>
      <c r="S11" s="3">
        <v>7</v>
      </c>
      <c r="T11" s="3">
        <v>1942</v>
      </c>
      <c r="U11" s="3">
        <v>61</v>
      </c>
      <c r="V11" s="3">
        <v>2</v>
      </c>
      <c r="W11" s="3">
        <v>58</v>
      </c>
      <c r="X11" s="3">
        <v>4</v>
      </c>
      <c r="Y11" s="3">
        <v>57</v>
      </c>
      <c r="AA11" s="3">
        <v>55</v>
      </c>
      <c r="AB11" s="3">
        <v>8</v>
      </c>
      <c r="AC11" s="3">
        <v>54</v>
      </c>
      <c r="AD11" s="3">
        <v>4</v>
      </c>
      <c r="AE11" s="3">
        <v>54</v>
      </c>
      <c r="AF11" s="3">
        <v>4</v>
      </c>
      <c r="AG11" s="3">
        <v>53</v>
      </c>
    </row>
    <row r="12" spans="1:34" ht="8.25" customHeight="1">
      <c r="A12" s="1"/>
      <c r="B12" s="1"/>
      <c r="C12" s="1"/>
      <c r="D12" s="1"/>
      <c r="E12" s="11"/>
      <c r="F12" s="11"/>
      <c r="G12" s="1"/>
      <c r="H12" s="2"/>
      <c r="L12" s="3">
        <v>5</v>
      </c>
      <c r="M12" s="4" t="s">
        <v>29</v>
      </c>
      <c r="P12" s="3">
        <v>9</v>
      </c>
      <c r="Q12" s="3" t="s">
        <v>30</v>
      </c>
      <c r="S12" s="3">
        <v>8</v>
      </c>
      <c r="T12" s="3">
        <v>1943</v>
      </c>
      <c r="U12" s="3">
        <v>61</v>
      </c>
      <c r="V12" s="3">
        <v>4</v>
      </c>
      <c r="W12" s="3">
        <v>58</v>
      </c>
      <c r="X12" s="3">
        <v>8</v>
      </c>
      <c r="Y12" s="3">
        <v>57</v>
      </c>
      <c r="Z12" s="3">
        <v>4</v>
      </c>
      <c r="AA12" s="3">
        <v>56</v>
      </c>
      <c r="AC12" s="3">
        <v>54</v>
      </c>
      <c r="AD12" s="3">
        <v>8</v>
      </c>
      <c r="AE12" s="3">
        <v>54</v>
      </c>
      <c r="AF12" s="3">
        <v>8</v>
      </c>
      <c r="AG12" s="3">
        <v>53</v>
      </c>
      <c r="AH12" s="3">
        <v>4</v>
      </c>
    </row>
    <row r="13" spans="1:34" ht="15.75">
      <c r="A13" s="1"/>
      <c r="B13" s="8" t="s">
        <v>31</v>
      </c>
      <c r="C13" s="12">
        <f>LOOKUP(J10,O19:O25,P19:P25)</f>
        <v>2033</v>
      </c>
      <c r="D13" s="1"/>
      <c r="E13" s="1"/>
      <c r="F13" s="1"/>
      <c r="G13" s="1"/>
      <c r="H13" s="2"/>
      <c r="J13" s="10">
        <f>DATE(C13,J15,K7)+1</f>
        <v>48761</v>
      </c>
      <c r="L13" s="3">
        <v>6</v>
      </c>
      <c r="M13" s="4" t="s">
        <v>32</v>
      </c>
      <c r="P13" s="3">
        <v>10</v>
      </c>
      <c r="Q13" s="3" t="s">
        <v>33</v>
      </c>
      <c r="S13" s="3">
        <v>9</v>
      </c>
      <c r="T13" s="3">
        <v>1944</v>
      </c>
      <c r="U13" s="3">
        <v>61</v>
      </c>
      <c r="V13" s="3">
        <v>6</v>
      </c>
      <c r="W13" s="3">
        <v>59</v>
      </c>
      <c r="Y13" s="3">
        <v>57</v>
      </c>
      <c r="Z13" s="3">
        <v>8</v>
      </c>
      <c r="AA13" s="3">
        <v>56</v>
      </c>
      <c r="AB13" s="3">
        <v>4</v>
      </c>
      <c r="AC13" s="3">
        <v>55</v>
      </c>
      <c r="AE13" s="3">
        <v>55</v>
      </c>
      <c r="AG13" s="3">
        <v>53</v>
      </c>
      <c r="AH13" s="3">
        <v>8</v>
      </c>
    </row>
    <row r="14" spans="1:33" ht="15">
      <c r="A14" s="1"/>
      <c r="B14" s="1"/>
      <c r="C14" s="1"/>
      <c r="D14" s="1"/>
      <c r="E14" s="1"/>
      <c r="F14" s="1"/>
      <c r="G14" s="1"/>
      <c r="H14" s="2"/>
      <c r="L14" s="3">
        <v>7</v>
      </c>
      <c r="M14" s="3" t="s">
        <v>34</v>
      </c>
      <c r="P14" s="3">
        <v>11</v>
      </c>
      <c r="Q14" s="3" t="s">
        <v>35</v>
      </c>
      <c r="S14" s="3">
        <v>10</v>
      </c>
      <c r="T14" s="3">
        <v>1945</v>
      </c>
      <c r="U14" s="3">
        <v>61</v>
      </c>
      <c r="V14" s="3">
        <v>8</v>
      </c>
      <c r="W14" s="3">
        <v>59</v>
      </c>
      <c r="X14" s="3">
        <v>4</v>
      </c>
      <c r="Y14" s="3">
        <v>58</v>
      </c>
      <c r="AA14" s="3">
        <v>56</v>
      </c>
      <c r="AB14" s="3">
        <v>8</v>
      </c>
      <c r="AC14" s="3">
        <v>55</v>
      </c>
      <c r="AD14" s="3">
        <v>4</v>
      </c>
      <c r="AE14" s="3">
        <v>55</v>
      </c>
      <c r="AF14" s="3">
        <v>4</v>
      </c>
      <c r="AG14" s="3">
        <v>54</v>
      </c>
    </row>
    <row r="15" spans="1:34" ht="15.75">
      <c r="A15" s="1"/>
      <c r="B15" s="13" t="s">
        <v>36</v>
      </c>
      <c r="C15" s="14" t="str">
        <f>LOOKUP(J10,O19:O25,R19:R25)</f>
        <v>červen</v>
      </c>
      <c r="D15" s="1"/>
      <c r="E15" s="7" t="s">
        <v>37</v>
      </c>
      <c r="F15" s="9">
        <f ca="1">TODAY()</f>
        <v>39674</v>
      </c>
      <c r="G15" s="1"/>
      <c r="H15" s="2"/>
      <c r="J15" s="3">
        <f>LOOKUP(C15,Q4:Q15,P4:P15)</f>
        <v>6</v>
      </c>
      <c r="P15" s="3">
        <v>12</v>
      </c>
      <c r="Q15" s="3" t="s">
        <v>38</v>
      </c>
      <c r="S15" s="3">
        <v>11</v>
      </c>
      <c r="T15" s="3">
        <v>1946</v>
      </c>
      <c r="U15" s="3">
        <v>61</v>
      </c>
      <c r="V15" s="3">
        <v>10</v>
      </c>
      <c r="W15" s="3">
        <v>59</v>
      </c>
      <c r="X15" s="3">
        <v>8</v>
      </c>
      <c r="Y15" s="3">
        <v>58</v>
      </c>
      <c r="Z15" s="3">
        <v>4</v>
      </c>
      <c r="AA15" s="3">
        <v>57</v>
      </c>
      <c r="AC15" s="3">
        <v>55</v>
      </c>
      <c r="AD15" s="3">
        <v>8</v>
      </c>
      <c r="AE15" s="3">
        <v>55</v>
      </c>
      <c r="AF15" s="3">
        <v>8</v>
      </c>
      <c r="AG15" s="3">
        <v>54</v>
      </c>
      <c r="AH15" s="3">
        <v>4</v>
      </c>
    </row>
    <row r="16" spans="1:34" ht="15">
      <c r="A16" s="1"/>
      <c r="B16" s="1"/>
      <c r="C16" s="1"/>
      <c r="D16" s="1"/>
      <c r="E16" s="1"/>
      <c r="F16" s="1"/>
      <c r="G16" s="1"/>
      <c r="H16" s="2"/>
      <c r="S16" s="3">
        <v>12</v>
      </c>
      <c r="T16" s="3">
        <v>1947</v>
      </c>
      <c r="U16" s="3">
        <v>62</v>
      </c>
      <c r="W16" s="3">
        <v>60</v>
      </c>
      <c r="Y16" s="3">
        <v>58</v>
      </c>
      <c r="Z16" s="3">
        <v>8</v>
      </c>
      <c r="AA16" s="3">
        <v>57</v>
      </c>
      <c r="AB16" s="3">
        <v>4</v>
      </c>
      <c r="AC16" s="3">
        <v>56</v>
      </c>
      <c r="AE16" s="3">
        <v>56</v>
      </c>
      <c r="AG16" s="3">
        <v>54</v>
      </c>
      <c r="AH16" s="3">
        <v>8</v>
      </c>
    </row>
    <row r="17" spans="1:33" ht="15">
      <c r="A17" s="1"/>
      <c r="B17" s="1"/>
      <c r="C17" s="1"/>
      <c r="D17" s="1"/>
      <c r="E17" s="1"/>
      <c r="F17" s="1"/>
      <c r="G17" s="1"/>
      <c r="H17" s="2"/>
      <c r="S17" s="3">
        <v>13</v>
      </c>
      <c r="T17" s="3">
        <v>1948</v>
      </c>
      <c r="U17" s="3">
        <v>62</v>
      </c>
      <c r="V17" s="3">
        <v>2</v>
      </c>
      <c r="W17" s="3">
        <v>60</v>
      </c>
      <c r="X17" s="3">
        <v>4</v>
      </c>
      <c r="Y17" s="3">
        <v>59</v>
      </c>
      <c r="AA17" s="3">
        <v>57</v>
      </c>
      <c r="AB17" s="3">
        <v>8</v>
      </c>
      <c r="AC17" s="3">
        <v>56</v>
      </c>
      <c r="AD17" s="3">
        <v>4</v>
      </c>
      <c r="AE17" s="3">
        <v>56</v>
      </c>
      <c r="AF17" s="3">
        <v>4</v>
      </c>
      <c r="AG17" s="3">
        <v>55</v>
      </c>
    </row>
    <row r="18" spans="1:34" ht="15.75">
      <c r="A18" s="15"/>
      <c r="B18" s="25" t="s">
        <v>39</v>
      </c>
      <c r="C18" s="26"/>
      <c r="D18" s="1"/>
      <c r="E18" s="16">
        <f>IF(J13&gt;F15,J13-F15,"už jste")</f>
        <v>9087</v>
      </c>
      <c r="F18" s="17" t="str">
        <f>IF(J13&gt;F15,"dní","v důchodu")</f>
        <v>dní</v>
      </c>
      <c r="G18" s="1"/>
      <c r="H18" s="2"/>
      <c r="S18" s="3">
        <v>14</v>
      </c>
      <c r="T18" s="3">
        <v>1949</v>
      </c>
      <c r="U18" s="3">
        <v>62</v>
      </c>
      <c r="V18" s="3">
        <v>4</v>
      </c>
      <c r="W18" s="3">
        <v>60</v>
      </c>
      <c r="X18" s="3">
        <v>8</v>
      </c>
      <c r="Y18" s="3">
        <v>59</v>
      </c>
      <c r="Z18" s="3">
        <v>4</v>
      </c>
      <c r="AA18" s="3">
        <v>58</v>
      </c>
      <c r="AC18" s="3">
        <v>56</v>
      </c>
      <c r="AD18" s="3">
        <v>8</v>
      </c>
      <c r="AE18" s="3">
        <v>56</v>
      </c>
      <c r="AF18" s="3">
        <v>8</v>
      </c>
      <c r="AG18" s="3">
        <v>55</v>
      </c>
      <c r="AH18" s="3">
        <v>4</v>
      </c>
    </row>
    <row r="19" spans="1:34" ht="15">
      <c r="A19" s="1"/>
      <c r="B19" s="1"/>
      <c r="C19" s="1"/>
      <c r="D19" s="1"/>
      <c r="E19" s="18"/>
      <c r="F19" s="1"/>
      <c r="G19" s="1"/>
      <c r="H19" s="2"/>
      <c r="N19" s="3" t="s">
        <v>40</v>
      </c>
      <c r="O19" s="3">
        <v>1</v>
      </c>
      <c r="P19" s="3">
        <f>U53</f>
        <v>2034</v>
      </c>
      <c r="Q19" s="3">
        <f>V53</f>
        <v>6</v>
      </c>
      <c r="R19" s="3" t="str">
        <f aca="true" t="shared" si="0" ref="R19:R25">LOOKUP(Q19,$P$4:$P$15,$Q$4:$Q$15)</f>
        <v>červen</v>
      </c>
      <c r="S19" s="3">
        <v>15</v>
      </c>
      <c r="T19" s="3">
        <v>1950</v>
      </c>
      <c r="U19" s="3">
        <v>62</v>
      </c>
      <c r="V19" s="3">
        <v>6</v>
      </c>
      <c r="W19" s="3">
        <v>61</v>
      </c>
      <c r="Y19" s="3">
        <v>59</v>
      </c>
      <c r="Z19" s="3">
        <v>8</v>
      </c>
      <c r="AA19" s="3">
        <v>58</v>
      </c>
      <c r="AB19" s="3">
        <v>4</v>
      </c>
      <c r="AC19" s="3">
        <v>57</v>
      </c>
      <c r="AE19" s="3">
        <v>57</v>
      </c>
      <c r="AG19" s="3">
        <v>55</v>
      </c>
      <c r="AH19" s="3">
        <v>8</v>
      </c>
    </row>
    <row r="20" spans="1:33" ht="15">
      <c r="A20" s="19"/>
      <c r="B20" s="19"/>
      <c r="C20" s="19"/>
      <c r="D20" s="19"/>
      <c r="E20" s="19"/>
      <c r="F20" s="19"/>
      <c r="G20" s="19"/>
      <c r="O20" s="3">
        <v>2</v>
      </c>
      <c r="P20" s="3">
        <f>W53</f>
        <v>2034</v>
      </c>
      <c r="Q20" s="3">
        <f>X53</f>
        <v>6</v>
      </c>
      <c r="R20" s="3" t="str">
        <f t="shared" si="0"/>
        <v>červen</v>
      </c>
      <c r="S20" s="3">
        <v>16</v>
      </c>
      <c r="T20" s="3">
        <v>1951</v>
      </c>
      <c r="U20" s="3">
        <v>62</v>
      </c>
      <c r="V20" s="3">
        <v>8</v>
      </c>
      <c r="W20" s="3">
        <v>61</v>
      </c>
      <c r="X20" s="3">
        <v>4</v>
      </c>
      <c r="Y20" s="3">
        <v>60</v>
      </c>
      <c r="AA20" s="3">
        <v>58</v>
      </c>
      <c r="AB20" s="3">
        <v>8</v>
      </c>
      <c r="AC20" s="3">
        <v>57</v>
      </c>
      <c r="AD20" s="3">
        <v>4</v>
      </c>
      <c r="AE20" s="3">
        <v>57</v>
      </c>
      <c r="AF20" s="3">
        <v>4</v>
      </c>
      <c r="AG20" s="3">
        <v>56</v>
      </c>
    </row>
    <row r="21" spans="15:34" ht="15">
      <c r="O21" s="3">
        <v>3</v>
      </c>
      <c r="P21" s="3">
        <f>Y53</f>
        <v>2034</v>
      </c>
      <c r="Q21" s="3">
        <f>Z53</f>
        <v>6</v>
      </c>
      <c r="R21" s="3" t="str">
        <f t="shared" si="0"/>
        <v>červen</v>
      </c>
      <c r="S21" s="3">
        <v>17</v>
      </c>
      <c r="T21" s="3">
        <v>1952</v>
      </c>
      <c r="U21" s="3">
        <v>62</v>
      </c>
      <c r="V21" s="3">
        <v>10</v>
      </c>
      <c r="W21" s="3">
        <v>61</v>
      </c>
      <c r="X21" s="3">
        <v>8</v>
      </c>
      <c r="Y21" s="3">
        <v>60</v>
      </c>
      <c r="Z21" s="3">
        <v>4</v>
      </c>
      <c r="AA21" s="3">
        <v>59</v>
      </c>
      <c r="AC21" s="3">
        <v>57</v>
      </c>
      <c r="AD21" s="3">
        <v>8</v>
      </c>
      <c r="AE21" s="3">
        <v>57</v>
      </c>
      <c r="AF21" s="3">
        <v>8</v>
      </c>
      <c r="AG21" s="3">
        <v>56</v>
      </c>
      <c r="AH21" s="3">
        <v>4</v>
      </c>
    </row>
    <row r="22" spans="15:34" ht="15">
      <c r="O22" s="3">
        <v>4</v>
      </c>
      <c r="P22" s="3">
        <f>AA53</f>
        <v>2033</v>
      </c>
      <c r="Q22" s="3">
        <f>AB53</f>
        <v>6</v>
      </c>
      <c r="R22" s="3" t="str">
        <f t="shared" si="0"/>
        <v>červen</v>
      </c>
      <c r="S22" s="3">
        <v>18</v>
      </c>
      <c r="T22" s="3">
        <v>1953</v>
      </c>
      <c r="U22" s="3">
        <v>63</v>
      </c>
      <c r="W22" s="3">
        <v>62</v>
      </c>
      <c r="Y22" s="3">
        <v>60</v>
      </c>
      <c r="Z22" s="3">
        <v>8</v>
      </c>
      <c r="AA22" s="3">
        <v>59</v>
      </c>
      <c r="AB22" s="3">
        <v>4</v>
      </c>
      <c r="AC22" s="3">
        <v>58</v>
      </c>
      <c r="AE22" s="3">
        <v>58</v>
      </c>
      <c r="AG22" s="3">
        <v>56</v>
      </c>
      <c r="AH22" s="3">
        <v>8</v>
      </c>
    </row>
    <row r="23" spans="15:33" ht="15">
      <c r="O23" s="3">
        <v>5</v>
      </c>
      <c r="P23" s="3">
        <f>AC53</f>
        <v>2032</v>
      </c>
      <c r="Q23" s="3">
        <f>AD53</f>
        <v>6</v>
      </c>
      <c r="R23" s="3" t="str">
        <f t="shared" si="0"/>
        <v>červen</v>
      </c>
      <c r="S23" s="3">
        <v>19</v>
      </c>
      <c r="T23" s="3">
        <v>1954</v>
      </c>
      <c r="U23" s="3">
        <v>63</v>
      </c>
      <c r="V23" s="3">
        <v>2</v>
      </c>
      <c r="W23" s="3">
        <v>62</v>
      </c>
      <c r="X23" s="3">
        <v>4</v>
      </c>
      <c r="Y23" s="3">
        <v>61</v>
      </c>
      <c r="AA23" s="3">
        <v>59</v>
      </c>
      <c r="AB23" s="3">
        <v>8</v>
      </c>
      <c r="AC23" s="3">
        <v>58</v>
      </c>
      <c r="AD23" s="3">
        <v>4</v>
      </c>
      <c r="AE23" s="3">
        <v>58</v>
      </c>
      <c r="AF23" s="3">
        <v>4</v>
      </c>
      <c r="AG23" s="3">
        <v>57</v>
      </c>
    </row>
    <row r="24" spans="15:34" ht="15">
      <c r="O24" s="3">
        <v>6</v>
      </c>
      <c r="P24" s="3">
        <f>AE53</f>
        <v>2031</v>
      </c>
      <c r="Q24" s="3">
        <f>AF53</f>
        <v>6</v>
      </c>
      <c r="R24" s="3" t="str">
        <f t="shared" si="0"/>
        <v>červen</v>
      </c>
      <c r="S24" s="3">
        <v>20</v>
      </c>
      <c r="T24" s="3">
        <v>1955</v>
      </c>
      <c r="U24" s="3">
        <v>63</v>
      </c>
      <c r="V24" s="3">
        <v>4</v>
      </c>
      <c r="W24" s="3">
        <v>62</v>
      </c>
      <c r="X24" s="3">
        <v>8</v>
      </c>
      <c r="Y24" s="3">
        <v>61</v>
      </c>
      <c r="Z24" s="3">
        <v>4</v>
      </c>
      <c r="AA24" s="3">
        <v>60</v>
      </c>
      <c r="AC24" s="3">
        <v>58</v>
      </c>
      <c r="AD24" s="3">
        <v>8</v>
      </c>
      <c r="AE24" s="3">
        <v>58</v>
      </c>
      <c r="AF24" s="3">
        <v>8</v>
      </c>
      <c r="AG24" s="3">
        <v>57</v>
      </c>
      <c r="AH24" s="3">
        <v>4</v>
      </c>
    </row>
    <row r="25" spans="15:34" ht="15">
      <c r="O25" s="3">
        <v>7</v>
      </c>
      <c r="P25" s="3">
        <f>AG53</f>
        <v>2031</v>
      </c>
      <c r="Q25" s="3">
        <f>AH53</f>
        <v>2</v>
      </c>
      <c r="R25" s="3" t="str">
        <f t="shared" si="0"/>
        <v>únor</v>
      </c>
      <c r="S25" s="3">
        <v>21</v>
      </c>
      <c r="T25" s="3">
        <v>1956</v>
      </c>
      <c r="U25" s="3">
        <v>63</v>
      </c>
      <c r="V25" s="3">
        <v>6</v>
      </c>
      <c r="W25" s="3">
        <v>63</v>
      </c>
      <c r="Y25" s="3">
        <v>61</v>
      </c>
      <c r="Z25" s="3">
        <v>8</v>
      </c>
      <c r="AA25" s="3">
        <v>60</v>
      </c>
      <c r="AB25" s="3">
        <v>4</v>
      </c>
      <c r="AC25" s="3">
        <v>59</v>
      </c>
      <c r="AE25" s="3">
        <v>59</v>
      </c>
      <c r="AG25" s="3">
        <v>57</v>
      </c>
      <c r="AH25" s="3">
        <v>8</v>
      </c>
    </row>
    <row r="26" spans="19:33" ht="15">
      <c r="S26" s="3">
        <v>22</v>
      </c>
      <c r="T26" s="3">
        <v>1957</v>
      </c>
      <c r="U26" s="3">
        <v>63</v>
      </c>
      <c r="V26" s="3">
        <v>8</v>
      </c>
      <c r="W26" s="3">
        <v>63</v>
      </c>
      <c r="X26" s="3">
        <v>4</v>
      </c>
      <c r="Y26" s="3">
        <v>62</v>
      </c>
      <c r="AA26" s="3">
        <v>60</v>
      </c>
      <c r="AB26" s="3">
        <v>8</v>
      </c>
      <c r="AC26" s="3">
        <v>59</v>
      </c>
      <c r="AD26" s="3">
        <v>4</v>
      </c>
      <c r="AE26" s="3">
        <v>59</v>
      </c>
      <c r="AF26" s="3">
        <v>4</v>
      </c>
      <c r="AG26" s="3">
        <v>58</v>
      </c>
    </row>
    <row r="27" spans="19:34" ht="15">
      <c r="S27" s="3">
        <v>23</v>
      </c>
      <c r="T27" s="3">
        <v>1958</v>
      </c>
      <c r="U27" s="3">
        <v>63</v>
      </c>
      <c r="V27" s="3">
        <v>10</v>
      </c>
      <c r="W27" s="3">
        <v>63</v>
      </c>
      <c r="X27" s="3">
        <v>8</v>
      </c>
      <c r="Y27" s="3">
        <v>62</v>
      </c>
      <c r="Z27" s="3">
        <v>4</v>
      </c>
      <c r="AA27" s="3">
        <v>61</v>
      </c>
      <c r="AC27" s="3">
        <v>59</v>
      </c>
      <c r="AD27" s="3">
        <v>8</v>
      </c>
      <c r="AE27" s="3">
        <v>59</v>
      </c>
      <c r="AF27" s="3">
        <v>8</v>
      </c>
      <c r="AG27" s="3">
        <v>58</v>
      </c>
      <c r="AH27" s="3">
        <v>4</v>
      </c>
    </row>
    <row r="28" spans="19:34" ht="15">
      <c r="S28" s="3">
        <v>24</v>
      </c>
      <c r="T28" s="3">
        <v>1959</v>
      </c>
      <c r="U28" s="3">
        <v>64</v>
      </c>
      <c r="W28" s="3">
        <v>64</v>
      </c>
      <c r="Y28" s="3">
        <v>62</v>
      </c>
      <c r="Z28" s="3">
        <v>8</v>
      </c>
      <c r="AA28" s="3">
        <v>61</v>
      </c>
      <c r="AB28" s="3">
        <v>4</v>
      </c>
      <c r="AC28" s="3">
        <v>60</v>
      </c>
      <c r="AE28" s="3">
        <v>60</v>
      </c>
      <c r="AG28" s="3">
        <v>58</v>
      </c>
      <c r="AH28" s="3">
        <v>8</v>
      </c>
    </row>
    <row r="29" spans="19:33" ht="15">
      <c r="S29" s="3">
        <v>25</v>
      </c>
      <c r="T29" s="3">
        <v>1960</v>
      </c>
      <c r="U29" s="3">
        <v>64</v>
      </c>
      <c r="V29" s="3">
        <v>2</v>
      </c>
      <c r="W29" s="3">
        <v>64</v>
      </c>
      <c r="X29" s="3">
        <v>2</v>
      </c>
      <c r="Y29" s="3">
        <v>63</v>
      </c>
      <c r="AA29" s="3">
        <v>61</v>
      </c>
      <c r="AB29" s="3">
        <v>8</v>
      </c>
      <c r="AC29" s="3">
        <v>60</v>
      </c>
      <c r="AD29" s="3">
        <v>4</v>
      </c>
      <c r="AE29" s="3">
        <v>60</v>
      </c>
      <c r="AF29" s="3">
        <v>4</v>
      </c>
      <c r="AG29" s="3">
        <v>59</v>
      </c>
    </row>
    <row r="30" spans="19:34" ht="15">
      <c r="S30" s="3">
        <v>26</v>
      </c>
      <c r="T30" s="3">
        <v>1961</v>
      </c>
      <c r="U30" s="3">
        <v>64</v>
      </c>
      <c r="V30" s="3">
        <v>4</v>
      </c>
      <c r="W30" s="3">
        <v>64</v>
      </c>
      <c r="X30" s="3">
        <v>4</v>
      </c>
      <c r="Y30" s="3">
        <v>63</v>
      </c>
      <c r="Z30" s="3">
        <v>4</v>
      </c>
      <c r="AA30" s="3">
        <v>62</v>
      </c>
      <c r="AC30" s="3">
        <v>60</v>
      </c>
      <c r="AD30" s="3">
        <v>8</v>
      </c>
      <c r="AE30" s="3">
        <v>60</v>
      </c>
      <c r="AF30" s="3">
        <v>8</v>
      </c>
      <c r="AG30" s="3">
        <v>59</v>
      </c>
      <c r="AH30" s="3">
        <v>4</v>
      </c>
    </row>
    <row r="31" spans="19:34" ht="15">
      <c r="S31" s="3">
        <v>27</v>
      </c>
      <c r="T31" s="3">
        <v>1962</v>
      </c>
      <c r="U31" s="3">
        <v>64</v>
      </c>
      <c r="V31" s="3">
        <v>6</v>
      </c>
      <c r="W31" s="3">
        <v>64</v>
      </c>
      <c r="X31" s="3">
        <v>6</v>
      </c>
      <c r="Y31" s="3">
        <v>63</v>
      </c>
      <c r="Z31" s="3">
        <v>8</v>
      </c>
      <c r="AA31" s="3">
        <v>62</v>
      </c>
      <c r="AB31" s="3">
        <v>4</v>
      </c>
      <c r="AC31" s="3">
        <v>61</v>
      </c>
      <c r="AE31" s="3">
        <v>61</v>
      </c>
      <c r="AG31" s="3">
        <v>59</v>
      </c>
      <c r="AH31" s="3">
        <v>8</v>
      </c>
    </row>
    <row r="32" spans="19:33" ht="15">
      <c r="S32" s="3">
        <v>28</v>
      </c>
      <c r="T32" s="3">
        <v>1963</v>
      </c>
      <c r="U32" s="3">
        <v>64</v>
      </c>
      <c r="V32" s="3">
        <v>8</v>
      </c>
      <c r="W32" s="3">
        <v>64</v>
      </c>
      <c r="X32" s="3">
        <v>8</v>
      </c>
      <c r="Y32" s="3">
        <v>64</v>
      </c>
      <c r="AA32" s="3">
        <v>62</v>
      </c>
      <c r="AB32" s="3">
        <v>8</v>
      </c>
      <c r="AC32" s="3">
        <v>61</v>
      </c>
      <c r="AD32" s="3">
        <v>4</v>
      </c>
      <c r="AE32" s="3">
        <v>61</v>
      </c>
      <c r="AF32" s="3">
        <v>4</v>
      </c>
      <c r="AG32" s="3">
        <v>60</v>
      </c>
    </row>
    <row r="33" spans="19:34" ht="15">
      <c r="S33" s="3">
        <v>29</v>
      </c>
      <c r="T33" s="3">
        <v>1964</v>
      </c>
      <c r="U33" s="3">
        <v>64</v>
      </c>
      <c r="V33" s="3">
        <v>10</v>
      </c>
      <c r="W33" s="3">
        <v>64</v>
      </c>
      <c r="X33" s="3">
        <v>10</v>
      </c>
      <c r="Y33" s="3">
        <v>64</v>
      </c>
      <c r="Z33" s="3">
        <v>4</v>
      </c>
      <c r="AA33" s="3">
        <v>63</v>
      </c>
      <c r="AC33" s="3">
        <v>61</v>
      </c>
      <c r="AD33" s="3">
        <v>8</v>
      </c>
      <c r="AE33" s="3">
        <v>61</v>
      </c>
      <c r="AF33" s="3">
        <v>8</v>
      </c>
      <c r="AG33" s="3">
        <v>60</v>
      </c>
      <c r="AH33" s="3">
        <v>4</v>
      </c>
    </row>
    <row r="34" spans="19:34" ht="15">
      <c r="S34" s="3">
        <v>30</v>
      </c>
      <c r="T34" s="3">
        <v>1965</v>
      </c>
      <c r="U34" s="3">
        <v>65</v>
      </c>
      <c r="W34" s="3">
        <v>65</v>
      </c>
      <c r="Y34" s="3">
        <v>64</v>
      </c>
      <c r="Z34" s="3">
        <v>8</v>
      </c>
      <c r="AA34" s="3">
        <v>63</v>
      </c>
      <c r="AB34" s="3">
        <v>4</v>
      </c>
      <c r="AC34" s="3">
        <v>62</v>
      </c>
      <c r="AE34" s="3">
        <v>62</v>
      </c>
      <c r="AG34" s="3">
        <v>60</v>
      </c>
      <c r="AH34" s="3">
        <v>8</v>
      </c>
    </row>
    <row r="35" spans="19:33" ht="15">
      <c r="S35" s="3">
        <v>31</v>
      </c>
      <c r="T35" s="3">
        <v>1966</v>
      </c>
      <c r="U35" s="3">
        <v>65</v>
      </c>
      <c r="W35" s="3">
        <v>65</v>
      </c>
      <c r="Y35" s="3">
        <v>65</v>
      </c>
      <c r="AA35" s="3">
        <v>63</v>
      </c>
      <c r="AB35" s="3">
        <v>8</v>
      </c>
      <c r="AC35" s="3">
        <v>62</v>
      </c>
      <c r="AD35" s="3">
        <v>4</v>
      </c>
      <c r="AE35" s="3">
        <v>62</v>
      </c>
      <c r="AG35" s="3">
        <v>61</v>
      </c>
    </row>
    <row r="36" spans="19:34" ht="15">
      <c r="S36" s="3">
        <v>32</v>
      </c>
      <c r="T36" s="3">
        <v>1967</v>
      </c>
      <c r="U36" s="3">
        <v>65</v>
      </c>
      <c r="W36" s="3">
        <v>65</v>
      </c>
      <c r="Y36" s="3">
        <v>65</v>
      </c>
      <c r="AA36" s="3">
        <v>64</v>
      </c>
      <c r="AC36" s="3">
        <v>62</v>
      </c>
      <c r="AD36" s="3">
        <v>8</v>
      </c>
      <c r="AE36" s="3">
        <v>62</v>
      </c>
      <c r="AG36" s="3">
        <v>61</v>
      </c>
      <c r="AH36" s="3">
        <v>4</v>
      </c>
    </row>
    <row r="37" spans="19:34" ht="15">
      <c r="S37" s="3">
        <v>33</v>
      </c>
      <c r="T37" s="3">
        <v>1968</v>
      </c>
      <c r="U37" s="3">
        <v>65</v>
      </c>
      <c r="W37" s="3">
        <v>65</v>
      </c>
      <c r="Y37" s="3">
        <v>65</v>
      </c>
      <c r="AA37" s="3">
        <v>64</v>
      </c>
      <c r="AC37" s="3">
        <v>63</v>
      </c>
      <c r="AE37" s="3">
        <v>62</v>
      </c>
      <c r="AG37" s="3">
        <v>61</v>
      </c>
      <c r="AH37" s="3">
        <v>8</v>
      </c>
    </row>
    <row r="38" spans="19:34" ht="15">
      <c r="S38" s="3">
        <v>34</v>
      </c>
      <c r="T38" s="3">
        <v>1969</v>
      </c>
      <c r="U38" s="3">
        <v>65</v>
      </c>
      <c r="W38" s="3">
        <v>65</v>
      </c>
      <c r="Y38" s="3">
        <v>65</v>
      </c>
      <c r="AA38" s="3">
        <v>64</v>
      </c>
      <c r="AC38" s="3">
        <v>63</v>
      </c>
      <c r="AE38" s="3">
        <v>62</v>
      </c>
      <c r="AG38" s="3">
        <v>61</v>
      </c>
      <c r="AH38" s="3">
        <v>8</v>
      </c>
    </row>
    <row r="39" spans="19:34" ht="15">
      <c r="S39" s="3">
        <v>35</v>
      </c>
      <c r="T39" s="3">
        <v>1970</v>
      </c>
      <c r="U39" s="3">
        <v>65</v>
      </c>
      <c r="W39" s="3">
        <v>65</v>
      </c>
      <c r="Y39" s="3">
        <v>65</v>
      </c>
      <c r="AA39" s="3">
        <v>64</v>
      </c>
      <c r="AC39" s="3">
        <v>63</v>
      </c>
      <c r="AE39" s="3">
        <v>62</v>
      </c>
      <c r="AG39" s="3">
        <v>61</v>
      </c>
      <c r="AH39" s="3">
        <v>8</v>
      </c>
    </row>
    <row r="40" spans="19:34" ht="15">
      <c r="S40" s="3">
        <v>36</v>
      </c>
      <c r="T40" s="3">
        <v>1971</v>
      </c>
      <c r="U40" s="3">
        <v>65</v>
      </c>
      <c r="W40" s="3">
        <v>65</v>
      </c>
      <c r="Y40" s="3">
        <v>65</v>
      </c>
      <c r="AA40" s="3">
        <v>64</v>
      </c>
      <c r="AC40" s="3">
        <v>63</v>
      </c>
      <c r="AE40" s="3">
        <v>62</v>
      </c>
      <c r="AG40" s="3">
        <v>61</v>
      </c>
      <c r="AH40" s="3">
        <v>8</v>
      </c>
    </row>
    <row r="41" spans="19:34" ht="15">
      <c r="S41" s="3">
        <v>37</v>
      </c>
      <c r="T41" s="3">
        <v>1972</v>
      </c>
      <c r="U41" s="3">
        <v>65</v>
      </c>
      <c r="W41" s="3">
        <v>65</v>
      </c>
      <c r="Y41" s="3">
        <v>65</v>
      </c>
      <c r="AA41" s="3">
        <v>64</v>
      </c>
      <c r="AC41" s="3">
        <v>63</v>
      </c>
      <c r="AE41" s="3">
        <v>62</v>
      </c>
      <c r="AG41" s="3">
        <v>61</v>
      </c>
      <c r="AH41" s="3">
        <v>8</v>
      </c>
    </row>
    <row r="42" spans="19:34" ht="15">
      <c r="S42" s="3">
        <v>38</v>
      </c>
      <c r="T42" s="3">
        <v>1973</v>
      </c>
      <c r="U42" s="3">
        <v>65</v>
      </c>
      <c r="W42" s="3">
        <v>65</v>
      </c>
      <c r="Y42" s="3">
        <v>65</v>
      </c>
      <c r="AA42" s="3">
        <v>64</v>
      </c>
      <c r="AC42" s="3">
        <v>63</v>
      </c>
      <c r="AE42" s="3">
        <v>62</v>
      </c>
      <c r="AG42" s="3">
        <v>61</v>
      </c>
      <c r="AH42" s="3">
        <v>8</v>
      </c>
    </row>
    <row r="43" spans="19:34" ht="15">
      <c r="S43" s="3">
        <v>39</v>
      </c>
      <c r="T43" s="3">
        <v>1974</v>
      </c>
      <c r="U43" s="3">
        <v>65</v>
      </c>
      <c r="W43" s="3">
        <v>65</v>
      </c>
      <c r="Y43" s="3">
        <v>65</v>
      </c>
      <c r="AA43" s="3">
        <v>64</v>
      </c>
      <c r="AC43" s="3">
        <v>63</v>
      </c>
      <c r="AE43" s="3">
        <v>62</v>
      </c>
      <c r="AG43" s="3">
        <v>61</v>
      </c>
      <c r="AH43" s="3">
        <v>8</v>
      </c>
    </row>
    <row r="44" spans="19:34" ht="15">
      <c r="S44" s="3">
        <v>40</v>
      </c>
      <c r="T44" s="3">
        <v>1975</v>
      </c>
      <c r="U44" s="3">
        <v>65</v>
      </c>
      <c r="W44" s="3">
        <v>65</v>
      </c>
      <c r="Y44" s="3">
        <v>65</v>
      </c>
      <c r="AA44" s="3">
        <v>64</v>
      </c>
      <c r="AC44" s="3">
        <v>63</v>
      </c>
      <c r="AE44" s="3">
        <v>62</v>
      </c>
      <c r="AG44" s="3">
        <v>61</v>
      </c>
      <c r="AH44" s="3">
        <v>8</v>
      </c>
    </row>
    <row r="45" spans="19:34" ht="15">
      <c r="S45" s="3">
        <v>41</v>
      </c>
      <c r="T45" s="3">
        <v>1976</v>
      </c>
      <c r="U45" s="3">
        <v>65</v>
      </c>
      <c r="W45" s="3">
        <v>65</v>
      </c>
      <c r="Y45" s="3">
        <v>65</v>
      </c>
      <c r="AA45" s="3">
        <v>64</v>
      </c>
      <c r="AC45" s="3">
        <v>63</v>
      </c>
      <c r="AE45" s="3">
        <v>62</v>
      </c>
      <c r="AG45" s="3">
        <v>61</v>
      </c>
      <c r="AH45" s="3">
        <v>8</v>
      </c>
    </row>
    <row r="46" spans="19:34" ht="15">
      <c r="S46" s="3">
        <v>42</v>
      </c>
      <c r="T46" s="3">
        <v>1977</v>
      </c>
      <c r="U46" s="3">
        <v>65</v>
      </c>
      <c r="W46" s="3">
        <v>65</v>
      </c>
      <c r="Y46" s="3">
        <v>65</v>
      </c>
      <c r="AA46" s="3">
        <v>64</v>
      </c>
      <c r="AC46" s="3">
        <v>63</v>
      </c>
      <c r="AE46" s="3">
        <v>62</v>
      </c>
      <c r="AG46" s="3">
        <v>61</v>
      </c>
      <c r="AH46" s="3">
        <v>8</v>
      </c>
    </row>
    <row r="47" spans="19:34" ht="15">
      <c r="S47" s="3">
        <v>43</v>
      </c>
      <c r="T47" s="3">
        <v>1978</v>
      </c>
      <c r="U47" s="3">
        <v>65</v>
      </c>
      <c r="W47" s="3">
        <v>65</v>
      </c>
      <c r="Y47" s="3">
        <v>65</v>
      </c>
      <c r="AA47" s="3">
        <v>64</v>
      </c>
      <c r="AC47" s="3">
        <v>63</v>
      </c>
      <c r="AE47" s="3">
        <v>62</v>
      </c>
      <c r="AG47" s="3">
        <v>61</v>
      </c>
      <c r="AH47" s="3">
        <v>8</v>
      </c>
    </row>
    <row r="48" spans="19:34" ht="15">
      <c r="S48" s="3">
        <v>44</v>
      </c>
      <c r="T48" s="3">
        <v>1979</v>
      </c>
      <c r="U48" s="3">
        <v>65</v>
      </c>
      <c r="W48" s="3">
        <v>65</v>
      </c>
      <c r="Y48" s="3">
        <v>65</v>
      </c>
      <c r="AA48" s="3">
        <v>64</v>
      </c>
      <c r="AC48" s="3">
        <v>63</v>
      </c>
      <c r="AE48" s="3">
        <v>62</v>
      </c>
      <c r="AG48" s="3">
        <v>61</v>
      </c>
      <c r="AH48" s="3">
        <v>8</v>
      </c>
    </row>
    <row r="49" spans="19:34" ht="15">
      <c r="S49" s="3">
        <v>45</v>
      </c>
      <c r="T49" s="3">
        <v>1980</v>
      </c>
      <c r="U49" s="3">
        <v>65</v>
      </c>
      <c r="W49" s="3">
        <v>65</v>
      </c>
      <c r="Y49" s="3">
        <v>65</v>
      </c>
      <c r="AA49" s="3">
        <v>64</v>
      </c>
      <c r="AC49" s="3">
        <v>63</v>
      </c>
      <c r="AE49" s="3">
        <v>62</v>
      </c>
      <c r="AG49" s="3">
        <v>61</v>
      </c>
      <c r="AH49" s="3">
        <v>8</v>
      </c>
    </row>
    <row r="51" spans="20:34" ht="15">
      <c r="T51" s="3" t="s">
        <v>41</v>
      </c>
      <c r="U51" s="3">
        <f aca="true" t="shared" si="1" ref="U51:AH51">LOOKUP($J$6,$T$5:$T$49,U5:U49)</f>
        <v>65</v>
      </c>
      <c r="V51" s="3">
        <f t="shared" si="1"/>
        <v>0</v>
      </c>
      <c r="W51" s="3">
        <f t="shared" si="1"/>
        <v>65</v>
      </c>
      <c r="X51" s="3">
        <f t="shared" si="1"/>
        <v>0</v>
      </c>
      <c r="Y51" s="3">
        <f t="shared" si="1"/>
        <v>65</v>
      </c>
      <c r="Z51" s="3">
        <f t="shared" si="1"/>
        <v>0</v>
      </c>
      <c r="AA51" s="3">
        <f t="shared" si="1"/>
        <v>64</v>
      </c>
      <c r="AB51" s="3">
        <f t="shared" si="1"/>
        <v>0</v>
      </c>
      <c r="AC51" s="3">
        <f t="shared" si="1"/>
        <v>63</v>
      </c>
      <c r="AD51" s="3">
        <f t="shared" si="1"/>
        <v>0</v>
      </c>
      <c r="AE51" s="3">
        <f t="shared" si="1"/>
        <v>62</v>
      </c>
      <c r="AF51" s="3">
        <f t="shared" si="1"/>
        <v>0</v>
      </c>
      <c r="AG51" s="3">
        <f t="shared" si="1"/>
        <v>61</v>
      </c>
      <c r="AH51" s="3">
        <f t="shared" si="1"/>
        <v>8</v>
      </c>
    </row>
    <row r="52" spans="21:34" ht="15">
      <c r="U52" s="3">
        <f>$J$6+U51</f>
        <v>2034</v>
      </c>
      <c r="V52" s="3">
        <f>$K$5+V51</f>
        <v>6</v>
      </c>
      <c r="W52" s="3">
        <f>$J$6+W51</f>
        <v>2034</v>
      </c>
      <c r="X52" s="3">
        <f>$K$5+X51</f>
        <v>6</v>
      </c>
      <c r="Y52" s="3">
        <f>$J$6+Y51</f>
        <v>2034</v>
      </c>
      <c r="Z52" s="3">
        <f>$K$5+Z51</f>
        <v>6</v>
      </c>
      <c r="AA52" s="3">
        <f>$J$6+AA51</f>
        <v>2033</v>
      </c>
      <c r="AB52" s="3">
        <f>$K$5+AB51</f>
        <v>6</v>
      </c>
      <c r="AC52" s="3">
        <f>$J$6+AC51</f>
        <v>2032</v>
      </c>
      <c r="AD52" s="3">
        <f>$K$5+AD51</f>
        <v>6</v>
      </c>
      <c r="AE52" s="3">
        <f>$J$6+AE51</f>
        <v>2031</v>
      </c>
      <c r="AF52" s="3">
        <f>$K$5+AF51</f>
        <v>6</v>
      </c>
      <c r="AG52" s="3">
        <f>$J$6+AG51</f>
        <v>2030</v>
      </c>
      <c r="AH52" s="3">
        <f>$K$5+AH51</f>
        <v>14</v>
      </c>
    </row>
    <row r="53" spans="20:34" ht="15">
      <c r="T53" s="3" t="s">
        <v>42</v>
      </c>
      <c r="U53" s="3">
        <f>IF(V52&gt;12,U52+1,U52)</f>
        <v>2034</v>
      </c>
      <c r="V53" s="3">
        <f>IF(V52&gt;12,V52-12,V52)</f>
        <v>6</v>
      </c>
      <c r="W53" s="3">
        <f>IF(X52&gt;12,W52+1,W52)</f>
        <v>2034</v>
      </c>
      <c r="X53" s="3">
        <f>IF(X52&gt;12,X52-12,X52)</f>
        <v>6</v>
      </c>
      <c r="Y53" s="3">
        <f>IF(Z52&gt;12,Y52+1,Y52)</f>
        <v>2034</v>
      </c>
      <c r="Z53" s="3">
        <f>IF(Z52&gt;12,Z52-12,Z52)</f>
        <v>6</v>
      </c>
      <c r="AA53" s="3">
        <f>IF(AB52&gt;12,AA52+1,AA52)</f>
        <v>2033</v>
      </c>
      <c r="AB53" s="3">
        <f>IF(AB52&gt;12,AB52-12,AB52)</f>
        <v>6</v>
      </c>
      <c r="AC53" s="3">
        <f>IF(AD52&gt;12,AC52+1,AC52)</f>
        <v>2032</v>
      </c>
      <c r="AD53" s="3">
        <f>IF(AD52&gt;12,AD52-12,AD52)</f>
        <v>6</v>
      </c>
      <c r="AE53" s="3">
        <f>IF(AF52&gt;12,AE52+1,AE52)</f>
        <v>2031</v>
      </c>
      <c r="AF53" s="3">
        <f>IF(AF52&gt;12,AF52-12,AF52)</f>
        <v>6</v>
      </c>
      <c r="AG53" s="3">
        <f>IF(AH52&gt;12,AG52+1,AG52)</f>
        <v>2031</v>
      </c>
      <c r="AH53" s="3">
        <f>IF(AH52&gt;12,AH52-12,AH52)</f>
        <v>2</v>
      </c>
    </row>
  </sheetData>
  <mergeCells count="4">
    <mergeCell ref="B2:F2"/>
    <mergeCell ref="B3:F3"/>
    <mergeCell ref="B11:C11"/>
    <mergeCell ref="B18:C18"/>
  </mergeCells>
  <printOptions/>
  <pageMargins left="0.75" right="0.75" top="1" bottom="1" header="0.4921259845" footer="0.4921259845"/>
  <pageSetup draft="1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 PI - KHP</dc:creator>
  <cp:keywords/>
  <dc:description/>
  <cp:lastModifiedBy>.</cp:lastModifiedBy>
  <cp:lastPrinted>2008-06-26T07:40:35Z</cp:lastPrinted>
  <dcterms:created xsi:type="dcterms:W3CDTF">2008-06-26T07:27:16Z</dcterms:created>
  <dcterms:modified xsi:type="dcterms:W3CDTF">2008-08-14T08:56:04Z</dcterms:modified>
  <cp:category/>
  <cp:version/>
  <cp:contentType/>
  <cp:contentStatus/>
</cp:coreProperties>
</file>